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af9fae63cd28675f/John OneDrive/Dokumenter/Gerbredgaard/grundejerforening/Regnskab/Regnskab 2025/"/>
    </mc:Choice>
  </mc:AlternateContent>
  <xr:revisionPtr revIDLastSave="0" documentId="8_{893DA21D-006C-4B3B-8B0F-BE95FC751C54}" xr6:coauthVersionLast="47" xr6:coauthVersionMax="47" xr10:uidLastSave="{00000000-0000-0000-0000-000000000000}"/>
  <bookViews>
    <workbookView xWindow="-108" yWindow="-108" windowWidth="23256" windowHeight="12456" activeTab="1" xr2:uid="{DAE3D485-CCC6-491B-82F6-98CB98EC5C9D}"/>
  </bookViews>
  <sheets>
    <sheet name="Ark1" sheetId="1" r:id="rId1"/>
    <sheet name="Ark1 (2)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5" i="3" l="1"/>
  <c r="D6" i="3" s="1"/>
  <c r="F37" i="3"/>
  <c r="D37" i="3"/>
  <c r="F27" i="3"/>
  <c r="D27" i="3"/>
  <c r="F11" i="3"/>
  <c r="F6" i="3"/>
  <c r="F39" i="1"/>
  <c r="F37" i="1"/>
  <c r="F6" i="1"/>
  <c r="F11" i="1"/>
  <c r="F27" i="1" s="1"/>
  <c r="D37" i="1"/>
  <c r="D27" i="1"/>
  <c r="D6" i="1"/>
  <c r="F29" i="3" l="1"/>
  <c r="D29" i="3"/>
  <c r="D39" i="3" s="1"/>
  <c r="F39" i="3"/>
  <c r="F29" i="1"/>
  <c r="D29" i="1"/>
  <c r="D39" i="1" s="1"/>
</calcChain>
</file>

<file path=xl/sharedStrings.xml><?xml version="1.0" encoding="utf-8"?>
<sst xmlns="http://schemas.openxmlformats.org/spreadsheetml/2006/main" count="74" uniqueCount="41">
  <si>
    <t>Indtægter</t>
  </si>
  <si>
    <t>Kontingent</t>
  </si>
  <si>
    <t>Renter</t>
  </si>
  <si>
    <t>Badebro</t>
  </si>
  <si>
    <t>I alt</t>
  </si>
  <si>
    <t>Udgifter</t>
  </si>
  <si>
    <t>Digelaug</t>
  </si>
  <si>
    <t>Pumpelaug</t>
  </si>
  <si>
    <t>Fællesforening</t>
  </si>
  <si>
    <t>Museet</t>
  </si>
  <si>
    <t>BBS og Bank</t>
  </si>
  <si>
    <t>Revisor</t>
  </si>
  <si>
    <t>Best møder</t>
  </si>
  <si>
    <t>Generalforsamling</t>
  </si>
  <si>
    <t>Gaver og blomster</t>
  </si>
  <si>
    <t>Grønne arealer</t>
  </si>
  <si>
    <t>Trappe ved stenstranden</t>
  </si>
  <si>
    <t>Hjertestarter drift og vedligehold</t>
  </si>
  <si>
    <t>Tilskud til sommerfest</t>
  </si>
  <si>
    <t>Andre uforudsete udgifter</t>
  </si>
  <si>
    <t>Forventet resultat</t>
  </si>
  <si>
    <t>Driftkonto</t>
  </si>
  <si>
    <t>Vej konto</t>
  </si>
  <si>
    <t>Opsparingskonto</t>
  </si>
  <si>
    <t>Forventet formue ved årskiftet</t>
  </si>
  <si>
    <t>Eftersyn af dræn</t>
  </si>
  <si>
    <t>inkl. årlig middag</t>
  </si>
  <si>
    <t>Dræn reparationer</t>
  </si>
  <si>
    <t>Bankbeholdning pr. juni 2024</t>
  </si>
  <si>
    <t>Ekstraordinært bidrag for øgede vedligeholdelsesomkostninger samt øget bidrag fremover.</t>
  </si>
  <si>
    <t>Forsikringer</t>
  </si>
  <si>
    <t>Gerbredgård Grundejerforening Budget 2025/26</t>
  </si>
  <si>
    <t>Sommerfest afholdes hvert  år</t>
  </si>
  <si>
    <t>Kassebeholdning på 31-12-2024</t>
  </si>
  <si>
    <t>Gerbredgård Grundejerforening Budget 2026</t>
  </si>
  <si>
    <t>kontingent 2025 3 stk</t>
  </si>
  <si>
    <t>Eftersyn af dræn og rep</t>
  </si>
  <si>
    <t>Vej reparationer</t>
  </si>
  <si>
    <t>Kassebeholdning på 31-12-2025</t>
  </si>
  <si>
    <t>Bankbeholdning pr. juni 2026</t>
  </si>
  <si>
    <t>Omkostninger kan gøres mindre ved skift til ekstern bogholder og revision.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</si>
</sst>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64" formatCode="_-* #,##0_-;\-* #,##0_-;_-* &quot;-&quot;??_-;_-@_-"/>
  </numFmts>
  <fonts count="4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10">
    <xf numFmtId="0" fontId="0" fillId="0" borderId="0" xfId="0"/>
    <xf numFmtId="0" fontId="2" fillId="0" borderId="0" xfId="0" applyFont="1"/>
    <xf numFmtId="0" fontId="3" fillId="0" borderId="0" xfId="0" applyFont="1"/>
    <xf numFmtId="0" fontId="2" fillId="2" borderId="0" xfId="0" applyFont="1" applyFill="1"/>
    <xf numFmtId="0" fontId="0" fillId="2" borderId="0" xfId="0" applyFill="1"/>
    <xf numFmtId="164" fontId="2" fillId="2" borderId="0" xfId="1" applyNumberFormat="1" applyFont="1" applyFill="1"/>
    <xf numFmtId="164" fontId="0" fillId="0" borderId="0" xfId="1" applyNumberFormat="1" applyFont="1"/>
    <xf numFmtId="0" fontId="2" fillId="2" borderId="0" xfId="1" applyNumberFormat="1" applyFont="1" applyFill="1"/>
    <xf numFmtId="1" fontId="2" fillId="2" borderId="0" xfId="1" applyNumberFormat="1" applyFont="1" applyFill="1"/>
    <xf numFmtId="0" fontId="3" fillId="0" borderId="0" xfId="0" applyFont="1" applyAlignment="1">
      <alignment horizontal="center"/>
    </xf>
  </cellXfs>
  <cellStyles count="2">
    <cellStyle name="K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ema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305E43-4AAC-479C-9B37-33DCE0E3A393}">
  <dimension ref="A1:H39"/>
  <sheetViews>
    <sheetView workbookViewId="0">
      <selection activeCell="J37" sqref="J37"/>
    </sheetView>
  </sheetViews>
  <sheetFormatPr defaultRowHeight="14.4" x14ac:dyDescent="0.3"/>
  <cols>
    <col min="2" max="2" width="14.88671875" customWidth="1"/>
    <col min="4" max="4" width="12.44140625" style="6" bestFit="1" customWidth="1"/>
    <col min="6" max="6" width="11.44140625" style="6" bestFit="1" customWidth="1"/>
  </cols>
  <sheetData>
    <row r="1" spans="1:8" s="2" customFormat="1" ht="18" x14ac:dyDescent="0.35">
      <c r="A1" s="9" t="s">
        <v>31</v>
      </c>
      <c r="B1" s="9"/>
      <c r="C1" s="9"/>
      <c r="D1" s="9"/>
      <c r="E1" s="9"/>
      <c r="F1" s="9"/>
      <c r="G1" s="9"/>
      <c r="H1" s="9"/>
    </row>
    <row r="2" spans="1:8" s="1" customFormat="1" x14ac:dyDescent="0.3">
      <c r="A2" s="3" t="s">
        <v>0</v>
      </c>
      <c r="B2" s="3"/>
      <c r="C2" s="3"/>
      <c r="D2" s="7">
        <v>2024</v>
      </c>
      <c r="E2" s="3"/>
      <c r="F2" s="8">
        <v>2025</v>
      </c>
      <c r="G2" s="3"/>
      <c r="H2" s="3"/>
    </row>
    <row r="3" spans="1:8" x14ac:dyDescent="0.3">
      <c r="A3" t="s">
        <v>1</v>
      </c>
      <c r="D3" s="6">
        <v>153080</v>
      </c>
      <c r="F3" s="6">
        <v>153080</v>
      </c>
    </row>
    <row r="4" spans="1:8" x14ac:dyDescent="0.3">
      <c r="A4" t="s">
        <v>2</v>
      </c>
      <c r="D4" s="6">
        <v>3000</v>
      </c>
      <c r="F4" s="6">
        <v>1000</v>
      </c>
    </row>
    <row r="5" spans="1:8" x14ac:dyDescent="0.3">
      <c r="A5" t="s">
        <v>3</v>
      </c>
      <c r="D5" s="6">
        <v>2000</v>
      </c>
    </row>
    <row r="6" spans="1:8" x14ac:dyDescent="0.3">
      <c r="A6" s="3" t="s">
        <v>4</v>
      </c>
      <c r="B6" s="3"/>
      <c r="C6" s="3"/>
      <c r="D6" s="5">
        <f>SUM(D3:D5)</f>
        <v>158080</v>
      </c>
      <c r="E6" s="3"/>
      <c r="F6" s="5">
        <f>SUM(F3:F5)</f>
        <v>154080</v>
      </c>
      <c r="G6" s="3"/>
      <c r="H6" s="3"/>
    </row>
    <row r="8" spans="1:8" x14ac:dyDescent="0.3">
      <c r="A8" s="3" t="s">
        <v>5</v>
      </c>
      <c r="B8" s="3"/>
      <c r="C8" s="3"/>
      <c r="D8" s="5"/>
      <c r="E8" s="3"/>
      <c r="F8" s="5"/>
      <c r="G8" s="3"/>
      <c r="H8" s="3"/>
    </row>
    <row r="9" spans="1:8" x14ac:dyDescent="0.3">
      <c r="A9" t="s">
        <v>10</v>
      </c>
      <c r="D9" s="6">
        <v>2700</v>
      </c>
      <c r="F9" s="6">
        <v>2700</v>
      </c>
    </row>
    <row r="10" spans="1:8" x14ac:dyDescent="0.3">
      <c r="A10" t="s">
        <v>6</v>
      </c>
      <c r="D10" s="6">
        <v>3600</v>
      </c>
      <c r="F10" s="6">
        <v>3600</v>
      </c>
    </row>
    <row r="11" spans="1:8" x14ac:dyDescent="0.3">
      <c r="A11" t="s">
        <v>7</v>
      </c>
      <c r="D11" s="6">
        <v>15750</v>
      </c>
      <c r="F11" s="6">
        <f>16500+15000</f>
        <v>31500</v>
      </c>
      <c r="H11" t="s">
        <v>29</v>
      </c>
    </row>
    <row r="12" spans="1:8" x14ac:dyDescent="0.3">
      <c r="A12" t="s">
        <v>8</v>
      </c>
      <c r="D12" s="6">
        <v>490</v>
      </c>
      <c r="F12" s="6">
        <v>490</v>
      </c>
    </row>
    <row r="13" spans="1:8" x14ac:dyDescent="0.3">
      <c r="A13" t="s">
        <v>9</v>
      </c>
      <c r="D13" s="6">
        <v>1250</v>
      </c>
      <c r="F13" s="6">
        <v>1250</v>
      </c>
    </row>
    <row r="14" spans="1:8" x14ac:dyDescent="0.3">
      <c r="A14" t="s">
        <v>11</v>
      </c>
      <c r="D14" s="6">
        <v>2500</v>
      </c>
      <c r="F14" s="6">
        <v>3500</v>
      </c>
    </row>
    <row r="15" spans="1:8" x14ac:dyDescent="0.3">
      <c r="A15" t="s">
        <v>12</v>
      </c>
      <c r="D15" s="6">
        <v>6000</v>
      </c>
      <c r="F15" s="6">
        <v>6000</v>
      </c>
      <c r="H15" t="s">
        <v>26</v>
      </c>
    </row>
    <row r="16" spans="1:8" x14ac:dyDescent="0.3">
      <c r="A16" t="s">
        <v>13</v>
      </c>
      <c r="D16" s="6">
        <v>2000</v>
      </c>
      <c r="F16" s="6">
        <v>2000</v>
      </c>
    </row>
    <row r="17" spans="1:8" x14ac:dyDescent="0.3">
      <c r="A17" t="s">
        <v>14</v>
      </c>
      <c r="D17" s="6">
        <v>1500</v>
      </c>
      <c r="F17" s="6">
        <v>2000</v>
      </c>
    </row>
    <row r="18" spans="1:8" x14ac:dyDescent="0.3">
      <c r="A18" t="s">
        <v>15</v>
      </c>
      <c r="D18" s="6">
        <v>42000</v>
      </c>
      <c r="F18" s="6">
        <v>42000</v>
      </c>
    </row>
    <row r="19" spans="1:8" x14ac:dyDescent="0.3">
      <c r="A19" t="s">
        <v>16</v>
      </c>
      <c r="D19" s="6">
        <v>3000</v>
      </c>
      <c r="F19" s="6">
        <v>0</v>
      </c>
    </row>
    <row r="20" spans="1:8" x14ac:dyDescent="0.3">
      <c r="A20" t="s">
        <v>3</v>
      </c>
      <c r="D20" s="6">
        <v>3000</v>
      </c>
      <c r="F20" s="6">
        <v>3000</v>
      </c>
    </row>
    <row r="21" spans="1:8" x14ac:dyDescent="0.3">
      <c r="A21" t="s">
        <v>17</v>
      </c>
      <c r="D21" s="6">
        <v>5000</v>
      </c>
      <c r="F21" s="6">
        <v>5000</v>
      </c>
    </row>
    <row r="22" spans="1:8" x14ac:dyDescent="0.3">
      <c r="A22" t="s">
        <v>25</v>
      </c>
      <c r="D22" s="6">
        <v>3000</v>
      </c>
      <c r="F22" s="6">
        <v>3000</v>
      </c>
    </row>
    <row r="23" spans="1:8" x14ac:dyDescent="0.3">
      <c r="A23" t="s">
        <v>30</v>
      </c>
      <c r="F23" s="6">
        <v>1700</v>
      </c>
    </row>
    <row r="24" spans="1:8" x14ac:dyDescent="0.3">
      <c r="A24" t="s">
        <v>19</v>
      </c>
      <c r="D24" s="6">
        <v>5000</v>
      </c>
      <c r="F24" s="6">
        <v>3000</v>
      </c>
    </row>
    <row r="25" spans="1:8" x14ac:dyDescent="0.3">
      <c r="A25" t="s">
        <v>27</v>
      </c>
      <c r="D25" s="6">
        <v>75000</v>
      </c>
      <c r="F25" s="6">
        <v>10000</v>
      </c>
    </row>
    <row r="26" spans="1:8" x14ac:dyDescent="0.3">
      <c r="A26" t="s">
        <v>18</v>
      </c>
      <c r="D26" s="6">
        <v>20000</v>
      </c>
      <c r="F26" s="6">
        <v>10000</v>
      </c>
      <c r="H26" t="s">
        <v>32</v>
      </c>
    </row>
    <row r="27" spans="1:8" s="1" customFormat="1" x14ac:dyDescent="0.3">
      <c r="A27" s="3" t="s">
        <v>4</v>
      </c>
      <c r="B27" s="3"/>
      <c r="C27" s="3"/>
      <c r="D27" s="5">
        <f>SUM(D9:D26)</f>
        <v>191790</v>
      </c>
      <c r="E27" s="3"/>
      <c r="F27" s="5">
        <f>SUM(F9:F26)</f>
        <v>130740</v>
      </c>
      <c r="G27" s="3"/>
      <c r="H27" s="3"/>
    </row>
    <row r="29" spans="1:8" x14ac:dyDescent="0.3">
      <c r="A29" s="3" t="s">
        <v>20</v>
      </c>
      <c r="B29" s="3"/>
      <c r="C29" s="3"/>
      <c r="D29" s="5">
        <f>D6-D27</f>
        <v>-33710</v>
      </c>
      <c r="E29" s="3"/>
      <c r="F29" s="5">
        <f>F6-F27</f>
        <v>23340</v>
      </c>
      <c r="G29" s="3"/>
      <c r="H29" s="3"/>
    </row>
    <row r="30" spans="1:8" x14ac:dyDescent="0.3">
      <c r="A30" s="3"/>
      <c r="B30" s="3"/>
      <c r="C30" s="3"/>
      <c r="D30" s="5"/>
      <c r="E30" s="3"/>
      <c r="F30" s="5"/>
      <c r="G30" s="3"/>
      <c r="H30" s="3"/>
    </row>
    <row r="31" spans="1:8" x14ac:dyDescent="0.3">
      <c r="A31" s="3" t="s">
        <v>33</v>
      </c>
      <c r="D31" s="6">
        <v>176826</v>
      </c>
      <c r="F31" s="6">
        <v>141989</v>
      </c>
    </row>
    <row r="32" spans="1:8" x14ac:dyDescent="0.3">
      <c r="A32" s="3" t="s">
        <v>28</v>
      </c>
      <c r="B32" s="3"/>
      <c r="C32" s="3"/>
      <c r="D32" s="5"/>
      <c r="E32" s="3"/>
      <c r="F32" s="5"/>
      <c r="G32" s="3"/>
      <c r="H32" s="3"/>
    </row>
    <row r="34" spans="1:8" x14ac:dyDescent="0.3">
      <c r="A34" t="s">
        <v>21</v>
      </c>
      <c r="D34" s="6">
        <v>25297.5</v>
      </c>
      <c r="F34" s="6">
        <v>131238</v>
      </c>
    </row>
    <row r="35" spans="1:8" x14ac:dyDescent="0.3">
      <c r="A35" t="s">
        <v>22</v>
      </c>
      <c r="D35" s="6">
        <v>14286.15</v>
      </c>
      <c r="F35" s="6">
        <v>16686</v>
      </c>
    </row>
    <row r="36" spans="1:8" x14ac:dyDescent="0.3">
      <c r="A36" t="s">
        <v>23</v>
      </c>
      <c r="D36" s="6">
        <v>200000</v>
      </c>
      <c r="F36" s="6">
        <v>37526</v>
      </c>
    </row>
    <row r="37" spans="1:8" x14ac:dyDescent="0.3">
      <c r="A37" s="3" t="s">
        <v>4</v>
      </c>
      <c r="B37" s="3"/>
      <c r="C37" s="3"/>
      <c r="D37" s="5">
        <f>SUM(D34:D36)</f>
        <v>239583.65</v>
      </c>
      <c r="E37" s="3"/>
      <c r="F37" s="5">
        <f>SUM(F34:F36)</f>
        <v>185450</v>
      </c>
      <c r="G37" s="3"/>
      <c r="H37" s="3"/>
    </row>
    <row r="39" spans="1:8" x14ac:dyDescent="0.3">
      <c r="A39" s="3" t="s">
        <v>24</v>
      </c>
      <c r="B39" s="3"/>
      <c r="C39" s="3"/>
      <c r="D39" s="5">
        <f>D29+D31</f>
        <v>143116</v>
      </c>
      <c r="E39" s="4"/>
      <c r="F39" s="5">
        <f>F37-F29</f>
        <v>162110</v>
      </c>
      <c r="G39" s="4"/>
      <c r="H39" s="4"/>
    </row>
  </sheetData>
  <mergeCells count="1">
    <mergeCell ref="A1:H1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258828-94D2-489C-9A3E-56AF0835C169}">
  <dimension ref="A1:H39"/>
  <sheetViews>
    <sheetView tabSelected="1" workbookViewId="0">
      <selection activeCell="H9" sqref="H9"/>
    </sheetView>
  </sheetViews>
  <sheetFormatPr defaultRowHeight="14.4" x14ac:dyDescent="0.3"/>
  <cols>
    <col min="2" max="2" width="14.88671875" customWidth="1"/>
    <col min="4" max="4" width="12.44140625" style="6" bestFit="1" customWidth="1"/>
    <col min="6" max="6" width="11.44140625" style="6" bestFit="1" customWidth="1"/>
  </cols>
  <sheetData>
    <row r="1" spans="1:8" s="2" customFormat="1" ht="18" x14ac:dyDescent="0.35">
      <c r="A1" s="9" t="s">
        <v>34</v>
      </c>
      <c r="B1" s="9"/>
      <c r="C1" s="9"/>
      <c r="D1" s="9"/>
      <c r="E1" s="9"/>
      <c r="F1" s="9"/>
      <c r="G1" s="9"/>
      <c r="H1" s="9"/>
    </row>
    <row r="2" spans="1:8" s="1" customFormat="1" x14ac:dyDescent="0.3">
      <c r="A2" s="3" t="s">
        <v>0</v>
      </c>
      <c r="B2" s="3"/>
      <c r="C2" s="3"/>
      <c r="D2" s="7">
        <v>2026</v>
      </c>
      <c r="E2" s="3"/>
      <c r="F2" s="8">
        <v>2025</v>
      </c>
      <c r="G2" s="3"/>
      <c r="H2" s="3"/>
    </row>
    <row r="3" spans="1:8" x14ac:dyDescent="0.3">
      <c r="A3" t="s">
        <v>1</v>
      </c>
      <c r="D3" s="6">
        <v>153080</v>
      </c>
      <c r="F3" s="6">
        <v>148460</v>
      </c>
    </row>
    <row r="4" spans="1:8" x14ac:dyDescent="0.3">
      <c r="A4" t="s">
        <v>2</v>
      </c>
    </row>
    <row r="5" spans="1:8" x14ac:dyDescent="0.3">
      <c r="A5" t="s">
        <v>35</v>
      </c>
      <c r="D5" s="6">
        <f>3080+1540</f>
        <v>4620</v>
      </c>
    </row>
    <row r="6" spans="1:8" x14ac:dyDescent="0.3">
      <c r="A6" s="3" t="s">
        <v>4</v>
      </c>
      <c r="B6" s="3"/>
      <c r="C6" s="3"/>
      <c r="D6" s="5">
        <f>SUM(D3:D5)</f>
        <v>157700</v>
      </c>
      <c r="E6" s="3"/>
      <c r="F6" s="5">
        <f>SUM(F3:F5)</f>
        <v>148460</v>
      </c>
      <c r="G6" s="3"/>
      <c r="H6" s="3"/>
    </row>
    <row r="8" spans="1:8" x14ac:dyDescent="0.3">
      <c r="A8" s="3" t="s">
        <v>5</v>
      </c>
      <c r="B8" s="3"/>
      <c r="C8" s="3"/>
      <c r="D8" s="5"/>
      <c r="E8" s="3"/>
      <c r="F8" s="5"/>
      <c r="G8" s="3"/>
      <c r="H8" s="3"/>
    </row>
    <row r="9" spans="1:8" x14ac:dyDescent="0.3">
      <c r="A9" t="s">
        <v>10</v>
      </c>
      <c r="D9" s="6">
        <v>6000</v>
      </c>
      <c r="F9" s="6">
        <v>2700</v>
      </c>
      <c r="H9" t="s">
        <v>40</v>
      </c>
    </row>
    <row r="10" spans="1:8" x14ac:dyDescent="0.3">
      <c r="A10" t="s">
        <v>6</v>
      </c>
      <c r="D10" s="6">
        <v>3600</v>
      </c>
      <c r="F10" s="6">
        <v>3600</v>
      </c>
    </row>
    <row r="11" spans="1:8" x14ac:dyDescent="0.3">
      <c r="A11" t="s">
        <v>7</v>
      </c>
      <c r="D11" s="6">
        <v>35000</v>
      </c>
      <c r="F11" s="6">
        <f>16500+15000</f>
        <v>31500</v>
      </c>
      <c r="H11" t="s">
        <v>29</v>
      </c>
    </row>
    <row r="12" spans="1:8" x14ac:dyDescent="0.3">
      <c r="A12" t="s">
        <v>8</v>
      </c>
      <c r="D12" s="6">
        <v>490</v>
      </c>
      <c r="F12" s="6">
        <v>490</v>
      </c>
    </row>
    <row r="13" spans="1:8" x14ac:dyDescent="0.3">
      <c r="A13" t="s">
        <v>9</v>
      </c>
      <c r="D13" s="6">
        <v>1250</v>
      </c>
      <c r="F13" s="6">
        <v>1250</v>
      </c>
    </row>
    <row r="14" spans="1:8" x14ac:dyDescent="0.3">
      <c r="A14" t="s">
        <v>11</v>
      </c>
      <c r="D14" s="6">
        <v>12000</v>
      </c>
      <c r="F14" s="6">
        <v>3500</v>
      </c>
    </row>
    <row r="15" spans="1:8" x14ac:dyDescent="0.3">
      <c r="A15" t="s">
        <v>12</v>
      </c>
      <c r="D15" s="6">
        <v>6000</v>
      </c>
      <c r="F15" s="6">
        <v>6000</v>
      </c>
      <c r="H15" t="s">
        <v>26</v>
      </c>
    </row>
    <row r="16" spans="1:8" x14ac:dyDescent="0.3">
      <c r="A16" t="s">
        <v>13</v>
      </c>
      <c r="D16" s="6">
        <v>2000</v>
      </c>
      <c r="F16" s="6">
        <v>2000</v>
      </c>
    </row>
    <row r="17" spans="1:8" x14ac:dyDescent="0.3">
      <c r="A17" t="s">
        <v>14</v>
      </c>
      <c r="D17" s="6">
        <v>1500</v>
      </c>
      <c r="F17" s="6">
        <v>2000</v>
      </c>
    </row>
    <row r="18" spans="1:8" x14ac:dyDescent="0.3">
      <c r="A18" t="s">
        <v>15</v>
      </c>
      <c r="D18" s="6">
        <v>42000</v>
      </c>
      <c r="F18" s="6">
        <v>42000</v>
      </c>
    </row>
    <row r="19" spans="1:8" x14ac:dyDescent="0.3">
      <c r="A19" t="s">
        <v>16</v>
      </c>
      <c r="D19" s="6">
        <v>3000</v>
      </c>
      <c r="F19" s="6">
        <v>0</v>
      </c>
    </row>
    <row r="20" spans="1:8" x14ac:dyDescent="0.3">
      <c r="A20" t="s">
        <v>3</v>
      </c>
      <c r="D20" s="6">
        <v>3000</v>
      </c>
      <c r="F20" s="6">
        <v>3000</v>
      </c>
    </row>
    <row r="21" spans="1:8" x14ac:dyDescent="0.3">
      <c r="A21" t="s">
        <v>17</v>
      </c>
      <c r="D21" s="6">
        <v>5000</v>
      </c>
      <c r="F21" s="6">
        <v>5000</v>
      </c>
    </row>
    <row r="22" spans="1:8" x14ac:dyDescent="0.3">
      <c r="A22" t="s">
        <v>36</v>
      </c>
      <c r="D22" s="6">
        <v>35000</v>
      </c>
      <c r="F22" s="6">
        <v>3000</v>
      </c>
    </row>
    <row r="23" spans="1:8" x14ac:dyDescent="0.3">
      <c r="A23" t="s">
        <v>30</v>
      </c>
    </row>
    <row r="24" spans="1:8" x14ac:dyDescent="0.3">
      <c r="A24" t="s">
        <v>19</v>
      </c>
      <c r="D24" s="6">
        <v>5000</v>
      </c>
      <c r="F24" s="6">
        <v>3000</v>
      </c>
    </row>
    <row r="25" spans="1:8" x14ac:dyDescent="0.3">
      <c r="A25" t="s">
        <v>37</v>
      </c>
      <c r="D25" s="6">
        <v>90000</v>
      </c>
      <c r="F25" s="6">
        <v>10000</v>
      </c>
    </row>
    <row r="26" spans="1:8" x14ac:dyDescent="0.3">
      <c r="A26" t="s">
        <v>18</v>
      </c>
      <c r="F26" s="6">
        <v>0</v>
      </c>
    </row>
    <row r="27" spans="1:8" s="1" customFormat="1" x14ac:dyDescent="0.3">
      <c r="A27" s="3" t="s">
        <v>4</v>
      </c>
      <c r="B27" s="3"/>
      <c r="C27" s="3"/>
      <c r="D27" s="5">
        <f>SUM(D9:D26)</f>
        <v>250840</v>
      </c>
      <c r="E27" s="3"/>
      <c r="F27" s="5">
        <f>SUM(F9:F26)</f>
        <v>119040</v>
      </c>
      <c r="G27" s="3"/>
      <c r="H27" s="3"/>
    </row>
    <row r="29" spans="1:8" x14ac:dyDescent="0.3">
      <c r="A29" s="3" t="s">
        <v>20</v>
      </c>
      <c r="B29" s="3"/>
      <c r="C29" s="3"/>
      <c r="D29" s="5">
        <f>D6-D27</f>
        <v>-93140</v>
      </c>
      <c r="E29" s="3"/>
      <c r="F29" s="5">
        <f>F6-F27</f>
        <v>29420</v>
      </c>
      <c r="G29" s="3"/>
      <c r="H29" s="3"/>
    </row>
    <row r="30" spans="1:8" x14ac:dyDescent="0.3">
      <c r="A30" s="3"/>
      <c r="B30" s="3"/>
      <c r="C30" s="3"/>
      <c r="D30" s="5"/>
      <c r="E30" s="3"/>
      <c r="F30" s="5"/>
      <c r="G30" s="3"/>
      <c r="H30" s="3"/>
    </row>
    <row r="31" spans="1:8" x14ac:dyDescent="0.3">
      <c r="A31" s="3" t="s">
        <v>38</v>
      </c>
      <c r="F31" s="6">
        <v>121991</v>
      </c>
    </row>
    <row r="32" spans="1:8" x14ac:dyDescent="0.3">
      <c r="A32" s="3" t="s">
        <v>39</v>
      </c>
      <c r="B32" s="3"/>
      <c r="C32" s="3"/>
      <c r="D32" s="5">
        <v>215443</v>
      </c>
      <c r="E32" s="3"/>
      <c r="F32" s="5"/>
      <c r="G32" s="3"/>
      <c r="H32" s="3"/>
    </row>
    <row r="34" spans="1:8" x14ac:dyDescent="0.3">
      <c r="A34" t="s">
        <v>21</v>
      </c>
      <c r="D34" s="6">
        <v>161161</v>
      </c>
      <c r="F34" s="6">
        <v>131238</v>
      </c>
    </row>
    <row r="35" spans="1:8" x14ac:dyDescent="0.3">
      <c r="A35" t="s">
        <v>22</v>
      </c>
      <c r="D35" s="6">
        <v>16686</v>
      </c>
      <c r="F35" s="6">
        <v>16686</v>
      </c>
    </row>
    <row r="36" spans="1:8" x14ac:dyDescent="0.3">
      <c r="A36" t="s">
        <v>23</v>
      </c>
      <c r="D36" s="6">
        <v>37596</v>
      </c>
      <c r="F36" s="6">
        <v>37526</v>
      </c>
    </row>
    <row r="37" spans="1:8" x14ac:dyDescent="0.3">
      <c r="A37" s="3" t="s">
        <v>4</v>
      </c>
      <c r="B37" s="3"/>
      <c r="C37" s="3"/>
      <c r="D37" s="5">
        <f>SUM(D34:D36)</f>
        <v>215443</v>
      </c>
      <c r="E37" s="3"/>
      <c r="F37" s="5">
        <f>SUM(F34:F36)</f>
        <v>185450</v>
      </c>
      <c r="G37" s="3"/>
      <c r="H37" s="3"/>
    </row>
    <row r="39" spans="1:8" x14ac:dyDescent="0.3">
      <c r="A39" s="3" t="s">
        <v>24</v>
      </c>
      <c r="B39" s="3"/>
      <c r="C39" s="3"/>
      <c r="D39" s="5">
        <f>D29+D32</f>
        <v>122303</v>
      </c>
      <c r="E39" s="4"/>
      <c r="F39" s="5">
        <f>F37-F29</f>
        <v>156030</v>
      </c>
      <c r="G39" s="4"/>
      <c r="H39" s="4"/>
    </row>
  </sheetData>
  <mergeCells count="1">
    <mergeCell ref="A1:H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Regneark</vt:lpstr>
      </vt:variant>
      <vt:variant>
        <vt:i4>2</vt:i4>
      </vt:variant>
    </vt:vector>
  </HeadingPairs>
  <TitlesOfParts>
    <vt:vector size="2" baseType="lpstr">
      <vt:lpstr>Ark1</vt:lpstr>
      <vt:lpstr>Ark1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 Kryger</dc:creator>
  <cp:lastModifiedBy>J Kryger</cp:lastModifiedBy>
  <cp:lastPrinted>2025-06-01T11:09:17Z</cp:lastPrinted>
  <dcterms:created xsi:type="dcterms:W3CDTF">2024-04-22T09:27:18Z</dcterms:created>
  <dcterms:modified xsi:type="dcterms:W3CDTF">2026-06-29T10:12:30Z</dcterms:modified>
</cp:coreProperties>
</file>