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gerjo\OneDrive - Howden Group Ltd\Documents\Dokumenter\Privat\Gerbredgaard\grundejerforening\Regnskab\Regnskab 2021\"/>
    </mc:Choice>
  </mc:AlternateContent>
  <bookViews>
    <workbookView xWindow="-120" yWindow="-120" windowWidth="20736" windowHeight="11160"/>
  </bookViews>
  <sheets>
    <sheet name="Rengskab 2021" sheetId="2" r:id="rId1"/>
    <sheet name="Balance" sheetId="3" r:id="rId2"/>
    <sheet name="Noter til regnskab" sheetId="7" r:id="rId3"/>
  </sheets>
  <definedNames>
    <definedName name="_xlnm.Print_Area" localSheetId="0">'Rengskab 2021'!$A$1:$E$44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A5" i="7" l="1"/>
  <c r="A2" i="7"/>
  <c r="B10" i="3" l="1"/>
  <c r="D16" i="3"/>
  <c r="D17" i="3" s="1"/>
  <c r="D10" i="3" l="1"/>
  <c r="C31" i="2"/>
  <c r="C10" i="2"/>
  <c r="B31" i="2" l="1"/>
  <c r="B35" i="2"/>
  <c r="B26" i="2"/>
  <c r="B36" i="2" l="1"/>
  <c r="B10" i="2" l="1"/>
  <c r="B37" i="2" s="1"/>
  <c r="B39" i="2" s="1"/>
  <c r="B16" i="3" l="1"/>
  <c r="B17" i="3" s="1"/>
  <c r="C41" i="2"/>
</calcChain>
</file>

<file path=xl/sharedStrings.xml><?xml version="1.0" encoding="utf-8"?>
<sst xmlns="http://schemas.openxmlformats.org/spreadsheetml/2006/main" count="74" uniqueCount="71">
  <si>
    <t>Pumpelaug</t>
  </si>
  <si>
    <t>Kontingent</t>
  </si>
  <si>
    <t>Renter</t>
  </si>
  <si>
    <t>Driftudgifter</t>
  </si>
  <si>
    <t>Generalforsamling</t>
  </si>
  <si>
    <t>Fællesudvalget</t>
  </si>
  <si>
    <t>Møder</t>
  </si>
  <si>
    <t>Materialer</t>
  </si>
  <si>
    <t>Gaver</t>
  </si>
  <si>
    <t>Vedligeholdelse grønne områder</t>
  </si>
  <si>
    <t>Investeringer</t>
  </si>
  <si>
    <t>Indtægter</t>
  </si>
  <si>
    <t>Vej + fællesarealer</t>
  </si>
  <si>
    <t>Indtægter i alt</t>
  </si>
  <si>
    <t>Driftudgifter i alt :</t>
  </si>
  <si>
    <t>Vedligeholdelse i alt:</t>
  </si>
  <si>
    <t>Vejfonden i alt:</t>
  </si>
  <si>
    <t>Pumpelaug:</t>
  </si>
  <si>
    <t xml:space="preserve">Pumpelaug i alt: </t>
  </si>
  <si>
    <t>Udgifter i alt</t>
  </si>
  <si>
    <t>Kontingent:</t>
  </si>
  <si>
    <t>Aktiver</t>
  </si>
  <si>
    <t>Aktiver i alt</t>
  </si>
  <si>
    <t>Passiver</t>
  </si>
  <si>
    <t>Passiver i alt</t>
  </si>
  <si>
    <t>Bilag</t>
  </si>
  <si>
    <t xml:space="preserve">Foreningskontingent:  </t>
  </si>
  <si>
    <t>Vejfond &amp; vedligeholdelse:</t>
  </si>
  <si>
    <t>Pumpelauget:</t>
  </si>
  <si>
    <t>Tilgodehavende kontigent</t>
  </si>
  <si>
    <t>REGNSKAB</t>
  </si>
  <si>
    <t>Skyldige vedligehold</t>
  </si>
  <si>
    <t>Kontingent tidligere år</t>
  </si>
  <si>
    <t>Resultat før afskrivninger</t>
  </si>
  <si>
    <t>Afskrivninger debitorer</t>
  </si>
  <si>
    <t>Resultat efter afskrivninger</t>
  </si>
  <si>
    <t>Årets resultat efter afskrivninger</t>
  </si>
  <si>
    <t>Noter til regnskab</t>
  </si>
  <si>
    <t>Andet tilgodehavende</t>
  </si>
  <si>
    <t>Museet kontingent</t>
  </si>
  <si>
    <t xml:space="preserve"> </t>
  </si>
  <si>
    <t>Vejfond og Vedligeholdelser:</t>
  </si>
  <si>
    <t>Jord-rabatter</t>
  </si>
  <si>
    <t>Rabat og Ekstra jord Bækkene</t>
  </si>
  <si>
    <t>Asfaltering Bækkene</t>
  </si>
  <si>
    <t>Vejbump Bækkene</t>
  </si>
  <si>
    <t>Tilpasning af vejbump</t>
  </si>
  <si>
    <t>Nye Vejbump</t>
  </si>
  <si>
    <t>NETS</t>
  </si>
  <si>
    <t>Gerbredgaard - Balance pr. 31. december 2021</t>
  </si>
  <si>
    <t>Danske Bank Vejfond - 31-12-2021</t>
  </si>
  <si>
    <t>Danske Bank Drift - 31-12-2021</t>
  </si>
  <si>
    <t>Danske Bank Drift - 1.01.2021</t>
  </si>
  <si>
    <t>Danske Bank Vejfond - 1.01.2021</t>
  </si>
  <si>
    <t>Note Aktiver:</t>
  </si>
  <si>
    <t>To medlemmer (tidligere) skal have kontingent tilbage = kr.- 3.080
Mangler kr. 3,08 fra udenlandske indbetaling af kontingent</t>
  </si>
  <si>
    <t>1+2</t>
  </si>
  <si>
    <t>Note 1</t>
  </si>
  <si>
    <t>Regnskab 2021 - Grundejerforeningen Gerbredgaard</t>
  </si>
  <si>
    <t>Noter</t>
  </si>
  <si>
    <t xml:space="preserve">Note 1: Pumpelaug har ikke opkrævet kontingent for 2021 pga velstand. Kontingent opkræves igen i 2022. Bestyrelsen anmoder om at overføre beløbet til driften. </t>
  </si>
  <si>
    <t>Noter til aktiver/passiver</t>
  </si>
  <si>
    <t>Godkendt af Bestyrelsen:</t>
  </si>
  <si>
    <t>Niels Laasholdt, kasserer</t>
  </si>
  <si>
    <t>John Kryger, Formand</t>
  </si>
  <si>
    <t>Ivan Petersen</t>
  </si>
  <si>
    <t>Thomas Jørgensen</t>
  </si>
  <si>
    <t>Bent Frank</t>
  </si>
  <si>
    <t>Tina H Pedersen</t>
  </si>
  <si>
    <t>Godkendt af revisorer:</t>
  </si>
  <si>
    <t>Gebyrer ifølge note (4x75)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</si>
</sst>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>
      <alignment wrapTex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>
      <alignment wrapText="1"/>
    </xf>
    <xf numFmtId="0" fontId="0" fillId="0" borderId="0" xfId="0" applyAlignment="1"/>
    <xf numFmtId="3" fontId="0" fillId="0" borderId="0" xfId="0" applyNumberFormat="1">
      <alignment wrapText="1"/>
    </xf>
    <xf numFmtId="0" fontId="28" fillId="0" borderId="0" xfId="0" applyFont="1">
      <alignment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8" fillId="34" borderId="13" xfId="0" applyFont="1" applyFill="1" applyBorder="1" applyAlignment="1"/>
    <xf numFmtId="0" fontId="8" fillId="0" borderId="10" xfId="0" applyFont="1" applyBorder="1" applyAlignment="1"/>
    <xf numFmtId="3" fontId="8" fillId="0" borderId="10" xfId="0" applyNumberFormat="1" applyFont="1" applyBorder="1" applyAlignment="1"/>
    <xf numFmtId="3" fontId="8" fillId="0" borderId="13" xfId="0" applyNumberFormat="1" applyFont="1" applyBorder="1" applyAlignment="1"/>
    <xf numFmtId="3" fontId="8" fillId="0" borderId="15" xfId="0" applyNumberFormat="1" applyFont="1" applyBorder="1" applyAlignment="1"/>
    <xf numFmtId="3" fontId="8" fillId="0" borderId="14" xfId="0" applyNumberFormat="1" applyFont="1" applyBorder="1" applyAlignment="1"/>
    <xf numFmtId="0" fontId="24" fillId="0" borderId="16" xfId="0" applyFont="1" applyBorder="1" applyAlignment="1"/>
    <xf numFmtId="3" fontId="24" fillId="0" borderId="17" xfId="0" applyNumberFormat="1" applyFont="1" applyBorder="1" applyAlignment="1"/>
    <xf numFmtId="0" fontId="8" fillId="0" borderId="0" xfId="0" applyFont="1" applyAlignment="1"/>
    <xf numFmtId="3" fontId="8" fillId="0" borderId="0" xfId="0" applyNumberFormat="1" applyFont="1" applyAlignment="1"/>
    <xf numFmtId="0" fontId="24" fillId="33" borderId="12" xfId="0" applyFont="1" applyFill="1" applyBorder="1" applyAlignment="1">
      <alignment horizontal="center"/>
    </xf>
    <xf numFmtId="3" fontId="24" fillId="0" borderId="18" xfId="0" applyNumberFormat="1" applyFont="1" applyBorder="1" applyAlignment="1"/>
    <xf numFmtId="3" fontId="24" fillId="0" borderId="24" xfId="0" applyNumberFormat="1" applyFont="1" applyBorder="1" applyAlignment="1"/>
    <xf numFmtId="0" fontId="24" fillId="33" borderId="21" xfId="0" applyFont="1" applyFill="1" applyBorder="1" applyAlignment="1">
      <alignment horizontal="center"/>
    </xf>
    <xf numFmtId="0" fontId="24" fillId="0" borderId="22" xfId="0" applyFont="1" applyBorder="1" applyAlignment="1"/>
    <xf numFmtId="0" fontId="8" fillId="0" borderId="16" xfId="0" applyFont="1" applyBorder="1" applyAlignment="1"/>
    <xf numFmtId="3" fontId="8" fillId="0" borderId="18" xfId="0" applyNumberFormat="1" applyFont="1" applyBorder="1" applyAlignment="1"/>
    <xf numFmtId="0" fontId="24" fillId="0" borderId="24" xfId="0" applyFont="1" applyBorder="1" applyAlignment="1"/>
    <xf numFmtId="3" fontId="24" fillId="0" borderId="0" xfId="0" applyNumberFormat="1" applyFont="1" applyAlignment="1"/>
    <xf numFmtId="0" fontId="24" fillId="0" borderId="0" xfId="0" applyFont="1" applyAlignment="1"/>
    <xf numFmtId="3" fontId="24" fillId="0" borderId="25" xfId="0" applyNumberFormat="1" applyFont="1" applyBorder="1" applyAlignment="1"/>
    <xf numFmtId="3" fontId="28" fillId="0" borderId="0" xfId="0" applyNumberFormat="1" applyFont="1">
      <alignment wrapText="1"/>
    </xf>
    <xf numFmtId="3" fontId="29" fillId="0" borderId="10" xfId="0" applyNumberFormat="1" applyFont="1" applyBorder="1" applyAlignment="1">
      <alignment horizontal="right"/>
    </xf>
    <xf numFmtId="0" fontId="28" fillId="0" borderId="0" xfId="0" applyFont="1" applyAlignment="1"/>
    <xf numFmtId="0" fontId="7" fillId="0" borderId="10" xfId="0" applyFont="1" applyBorder="1" applyAlignment="1"/>
    <xf numFmtId="3" fontId="6" fillId="0" borderId="10" xfId="0" applyNumberFormat="1" applyFont="1" applyBorder="1" applyAlignment="1"/>
    <xf numFmtId="0" fontId="30" fillId="0" borderId="0" xfId="0" applyFont="1">
      <alignment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/>
    <xf numFmtId="0" fontId="24" fillId="0" borderId="13" xfId="0" applyFont="1" applyBorder="1" applyAlignment="1">
      <alignment horizontal="center"/>
    </xf>
    <xf numFmtId="0" fontId="3" fillId="0" borderId="10" xfId="0" applyFont="1" applyBorder="1" applyAlignment="1"/>
    <xf numFmtId="0" fontId="8" fillId="34" borderId="12" xfId="0" applyFont="1" applyFill="1" applyBorder="1" applyAlignment="1"/>
    <xf numFmtId="3" fontId="8" fillId="0" borderId="17" xfId="0" applyNumberFormat="1" applyFont="1" applyBorder="1" applyAlignment="1"/>
    <xf numFmtId="3" fontId="24" fillId="0" borderId="22" xfId="0" applyNumberFormat="1" applyFont="1" applyBorder="1" applyAlignment="1"/>
    <xf numFmtId="1" fontId="24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3" fontId="8" fillId="0" borderId="0" xfId="0" applyNumberFormat="1" applyFont="1" applyBorder="1" applyAlignment="1"/>
    <xf numFmtId="3" fontId="5" fillId="0" borderId="0" xfId="0" applyNumberFormat="1" applyFont="1" applyBorder="1" applyAlignment="1"/>
    <xf numFmtId="3" fontId="24" fillId="0" borderId="0" xfId="0" applyNumberFormat="1" applyFont="1" applyBorder="1" applyAlignment="1"/>
    <xf numFmtId="3" fontId="29" fillId="0" borderId="0" xfId="0" applyNumberFormat="1" applyFont="1" applyBorder="1">
      <alignment wrapText="1"/>
    </xf>
    <xf numFmtId="0" fontId="2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3" fontId="24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3" fontId="30" fillId="0" borderId="24" xfId="0" applyNumberFormat="1" applyFont="1" applyBorder="1">
      <alignment wrapText="1"/>
    </xf>
    <xf numFmtId="0" fontId="29" fillId="0" borderId="28" xfId="0" applyFont="1" applyBorder="1">
      <alignment wrapText="1"/>
    </xf>
    <xf numFmtId="0" fontId="29" fillId="0" borderId="30" xfId="0" applyFont="1" applyBorder="1">
      <alignment wrapText="1"/>
    </xf>
    <xf numFmtId="0" fontId="29" fillId="0" borderId="33" xfId="0" applyFont="1" applyBorder="1">
      <alignment wrapText="1"/>
    </xf>
    <xf numFmtId="0" fontId="24" fillId="0" borderId="34" xfId="0" applyFont="1" applyBorder="1" applyAlignment="1">
      <alignment horizontal="center"/>
    </xf>
    <xf numFmtId="0" fontId="24" fillId="0" borderId="36" xfId="0" applyFont="1" applyBorder="1" applyAlignment="1"/>
    <xf numFmtId="0" fontId="24" fillId="34" borderId="36" xfId="0" applyFont="1" applyFill="1" applyBorder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38" xfId="0" applyFont="1" applyBorder="1" applyAlignment="1"/>
    <xf numFmtId="0" fontId="24" fillId="33" borderId="29" xfId="0" applyFont="1" applyFill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0" fontId="24" fillId="33" borderId="39" xfId="0" applyFont="1" applyFill="1" applyBorder="1" applyAlignment="1"/>
    <xf numFmtId="0" fontId="24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24" fillId="0" borderId="10" xfId="0" applyNumberFormat="1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/>
    <xf numFmtId="0" fontId="30" fillId="0" borderId="0" xfId="0" applyFont="1" applyFill="1" applyBorder="1">
      <alignment wrapText="1"/>
    </xf>
    <xf numFmtId="0" fontId="0" fillId="0" borderId="0" xfId="0" applyBorder="1">
      <alignment wrapText="1"/>
    </xf>
    <xf numFmtId="0" fontId="0" fillId="0" borderId="11" xfId="0" applyBorder="1">
      <alignment wrapText="1"/>
    </xf>
    <xf numFmtId="0" fontId="33" fillId="0" borderId="0" xfId="0" applyFont="1">
      <alignment wrapText="1"/>
    </xf>
    <xf numFmtId="0" fontId="2" fillId="0" borderId="37" xfId="0" applyFont="1" applyBorder="1" applyAlignment="1"/>
    <xf numFmtId="0" fontId="1" fillId="0" borderId="37" xfId="0" applyFont="1" applyBorder="1" applyAlignment="1"/>
    <xf numFmtId="0" fontId="28" fillId="0" borderId="34" xfId="0" applyFont="1" applyBorder="1" applyAlignment="1">
      <alignment horizontal="left" wrapText="1"/>
    </xf>
    <xf numFmtId="0" fontId="28" fillId="0" borderId="26" xfId="0" applyFont="1" applyBorder="1" applyAlignment="1">
      <alignment horizontal="left" wrapText="1"/>
    </xf>
    <xf numFmtId="0" fontId="28" fillId="0" borderId="40" xfId="0" applyFont="1" applyBorder="1" applyAlignment="1">
      <alignment horizontal="left" wrapText="1"/>
    </xf>
    <xf numFmtId="0" fontId="28" fillId="0" borderId="36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2" fillId="0" borderId="0" xfId="0" applyFont="1">
      <alignment wrapText="1"/>
    </xf>
    <xf numFmtId="0" fontId="29" fillId="0" borderId="29" xfId="0" applyFont="1" applyBorder="1" applyAlignment="1">
      <alignment horizontal="justify" vertical="center" wrapText="1"/>
    </xf>
    <xf numFmtId="0" fontId="29" fillId="0" borderId="12" xfId="0" applyFont="1" applyBorder="1">
      <alignment wrapText="1"/>
    </xf>
    <xf numFmtId="0" fontId="29" fillId="0" borderId="31" xfId="0" applyFont="1" applyBorder="1" applyAlignment="1">
      <alignment horizontal="justify" vertical="center" wrapText="1"/>
    </xf>
    <xf numFmtId="0" fontId="29" fillId="0" borderId="32" xfId="0" applyFont="1" applyBorder="1">
      <alignment wrapText="1"/>
    </xf>
    <xf numFmtId="0" fontId="29" fillId="0" borderId="27" xfId="0" applyFont="1" applyBorder="1" applyAlignment="1">
      <alignment horizontal="justify" vertical="center" wrapText="1"/>
    </xf>
    <xf numFmtId="0" fontId="29" fillId="0" borderId="11" xfId="0" applyFont="1" applyBorder="1">
      <alignment wrapText="1"/>
    </xf>
    <xf numFmtId="0" fontId="24" fillId="0" borderId="20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0" borderId="1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workbookViewId="0">
      <selection activeCell="I15" sqref="I15"/>
    </sheetView>
  </sheetViews>
  <sheetFormatPr defaultColWidth="9.109375" defaultRowHeight="13.8" x14ac:dyDescent="0.25"/>
  <cols>
    <col min="1" max="1" width="32.109375" style="3" customWidth="1"/>
    <col min="2" max="3" width="12.6640625" style="3" customWidth="1"/>
    <col min="4" max="4" width="6" style="50" customWidth="1"/>
    <col min="5" max="5" width="12.33203125" style="3" customWidth="1"/>
    <col min="6" max="16384" width="9.109375" style="3"/>
  </cols>
  <sheetData>
    <row r="1" spans="1:7" ht="16.2" thickBot="1" x14ac:dyDescent="0.35">
      <c r="A1" s="87" t="s">
        <v>58</v>
      </c>
      <c r="B1" s="88"/>
      <c r="C1" s="88"/>
      <c r="D1" s="88"/>
      <c r="E1" s="88"/>
    </row>
    <row r="2" spans="1:7" ht="14.4" x14ac:dyDescent="0.3">
      <c r="A2" s="55"/>
      <c r="B2" s="95" t="s">
        <v>30</v>
      </c>
      <c r="C2" s="96"/>
      <c r="D2" s="97"/>
      <c r="E2" s="98"/>
    </row>
    <row r="3" spans="1:7" ht="14.4" x14ac:dyDescent="0.3">
      <c r="A3" s="56"/>
      <c r="B3" s="5">
        <v>2021</v>
      </c>
      <c r="C3" s="35">
        <v>2020</v>
      </c>
      <c r="D3" s="65" t="s">
        <v>25</v>
      </c>
      <c r="E3" s="40"/>
    </row>
    <row r="4" spans="1:7" ht="14.4" x14ac:dyDescent="0.3">
      <c r="A4" s="57" t="s">
        <v>11</v>
      </c>
      <c r="B4" s="6"/>
      <c r="C4" s="37"/>
      <c r="D4" s="66"/>
      <c r="E4" s="47"/>
    </row>
    <row r="5" spans="1:7" ht="14.4" x14ac:dyDescent="0.3">
      <c r="A5" s="58" t="s">
        <v>1</v>
      </c>
      <c r="B5" s="9">
        <v>16830</v>
      </c>
      <c r="C5" s="9">
        <v>16830</v>
      </c>
      <c r="D5" s="67"/>
      <c r="E5" s="43"/>
      <c r="F5" s="42"/>
    </row>
    <row r="6" spans="1:7" ht="14.4" x14ac:dyDescent="0.3">
      <c r="A6" s="58" t="s">
        <v>12</v>
      </c>
      <c r="B6" s="9">
        <v>123380</v>
      </c>
      <c r="C6" s="9">
        <v>123380</v>
      </c>
      <c r="D6" s="67"/>
      <c r="E6" s="43"/>
      <c r="F6" s="42"/>
    </row>
    <row r="7" spans="1:7" ht="14.4" x14ac:dyDescent="0.3">
      <c r="A7" s="59" t="s">
        <v>0</v>
      </c>
      <c r="B7" s="9">
        <v>12870</v>
      </c>
      <c r="C7" s="9">
        <v>12870</v>
      </c>
      <c r="D7" s="67"/>
      <c r="E7" s="43"/>
      <c r="F7" s="42"/>
    </row>
    <row r="8" spans="1:7" ht="14.4" x14ac:dyDescent="0.3">
      <c r="A8" s="76" t="s">
        <v>32</v>
      </c>
      <c r="B8" s="11"/>
      <c r="C8" s="10"/>
      <c r="D8" s="67"/>
      <c r="E8" s="43"/>
      <c r="F8" s="27"/>
    </row>
    <row r="9" spans="1:7" ht="15" thickBot="1" x14ac:dyDescent="0.35">
      <c r="A9" s="59" t="s">
        <v>2</v>
      </c>
      <c r="B9" s="11">
        <v>-1620.5</v>
      </c>
      <c r="C9" s="10">
        <v>-971</v>
      </c>
      <c r="D9" s="67"/>
      <c r="E9" s="43"/>
    </row>
    <row r="10" spans="1:7" ht="15" thickBot="1" x14ac:dyDescent="0.35">
      <c r="A10" s="12" t="s">
        <v>13</v>
      </c>
      <c r="B10" s="13">
        <f>SUM(B5:B9)</f>
        <v>151459.5</v>
      </c>
      <c r="C10" s="13">
        <f>SUM(C5:C9)</f>
        <v>152109</v>
      </c>
      <c r="D10" s="68"/>
      <c r="E10" s="44"/>
      <c r="F10" s="27"/>
      <c r="G10" s="27"/>
    </row>
    <row r="11" spans="1:7" ht="14.4" x14ac:dyDescent="0.3">
      <c r="A11" s="60"/>
      <c r="B11" s="41"/>
      <c r="C11" s="42"/>
      <c r="D11" s="67"/>
      <c r="E11" s="43"/>
    </row>
    <row r="12" spans="1:7" ht="14.4" x14ac:dyDescent="0.3">
      <c r="A12" s="61" t="s">
        <v>3</v>
      </c>
      <c r="B12" s="16"/>
      <c r="C12" s="16"/>
      <c r="D12" s="69"/>
      <c r="E12" s="46"/>
      <c r="F12" s="27"/>
    </row>
    <row r="13" spans="1:7" ht="14.4" x14ac:dyDescent="0.3">
      <c r="A13" s="62" t="s">
        <v>48</v>
      </c>
      <c r="B13" s="8">
        <v>913.54</v>
      </c>
      <c r="C13" s="9">
        <v>1199</v>
      </c>
      <c r="D13" s="70" t="s">
        <v>56</v>
      </c>
      <c r="E13" s="46"/>
    </row>
    <row r="14" spans="1:7" ht="14.4" x14ac:dyDescent="0.3">
      <c r="A14" s="58" t="s">
        <v>4</v>
      </c>
      <c r="B14" s="8">
        <v>2000</v>
      </c>
      <c r="C14" s="9">
        <v>2269</v>
      </c>
      <c r="D14" s="67">
        <v>3</v>
      </c>
      <c r="E14" s="43"/>
    </row>
    <row r="15" spans="1:7" ht="14.4" x14ac:dyDescent="0.3">
      <c r="A15" s="58" t="s">
        <v>5</v>
      </c>
      <c r="B15" s="8">
        <v>530</v>
      </c>
      <c r="C15" s="9">
        <v>450</v>
      </c>
      <c r="D15" s="67">
        <v>4</v>
      </c>
      <c r="E15" s="43"/>
    </row>
    <row r="16" spans="1:7" ht="14.4" x14ac:dyDescent="0.3">
      <c r="A16" s="58" t="s">
        <v>6</v>
      </c>
      <c r="B16" s="8">
        <v>575</v>
      </c>
      <c r="C16" s="9">
        <v>6540</v>
      </c>
      <c r="D16" s="67"/>
      <c r="E16" s="43"/>
    </row>
    <row r="17" spans="1:5" ht="14.4" x14ac:dyDescent="0.3">
      <c r="A17" s="58" t="s">
        <v>7</v>
      </c>
      <c r="B17" s="8"/>
      <c r="C17" s="9">
        <v>499</v>
      </c>
      <c r="D17" s="67"/>
      <c r="E17" s="43"/>
    </row>
    <row r="18" spans="1:5" ht="14.4" x14ac:dyDescent="0.3">
      <c r="A18" s="62" t="s">
        <v>39</v>
      </c>
      <c r="B18" s="8"/>
      <c r="C18" s="9">
        <v>1000</v>
      </c>
      <c r="D18" s="67"/>
      <c r="E18" s="43"/>
    </row>
    <row r="19" spans="1:5" ht="14.4" x14ac:dyDescent="0.3">
      <c r="A19" s="58" t="s">
        <v>8</v>
      </c>
      <c r="B19" s="8">
        <v>0</v>
      </c>
      <c r="C19" s="9">
        <v>1835</v>
      </c>
      <c r="D19" s="67"/>
      <c r="E19" s="43"/>
    </row>
    <row r="20" spans="1:5" ht="15" thickBot="1" x14ac:dyDescent="0.35">
      <c r="A20" s="77" t="s">
        <v>70</v>
      </c>
      <c r="B20" s="8">
        <v>300</v>
      </c>
      <c r="C20" s="9"/>
      <c r="D20" s="70"/>
      <c r="E20" s="43"/>
    </row>
    <row r="21" spans="1:5" ht="15" thickBot="1" x14ac:dyDescent="0.35">
      <c r="A21" s="12" t="s">
        <v>14</v>
      </c>
      <c r="B21" s="17">
        <f>SUM(B13:B20)</f>
        <v>4318.54</v>
      </c>
      <c r="C21" s="13">
        <v>11494.779999999999</v>
      </c>
      <c r="D21" s="68"/>
      <c r="E21" s="44"/>
    </row>
    <row r="22" spans="1:5" ht="14.4" x14ac:dyDescent="0.3">
      <c r="A22" s="61" t="s">
        <v>41</v>
      </c>
      <c r="B22" s="16"/>
      <c r="C22" s="16"/>
      <c r="D22" s="69"/>
      <c r="E22" s="46"/>
    </row>
    <row r="23" spans="1:5" ht="14.4" x14ac:dyDescent="0.3">
      <c r="A23" s="58" t="s">
        <v>9</v>
      </c>
      <c r="B23" s="8">
        <v>47343.75</v>
      </c>
      <c r="C23" s="9">
        <v>63697</v>
      </c>
      <c r="D23" s="67">
        <v>5</v>
      </c>
      <c r="E23" s="43"/>
    </row>
    <row r="24" spans="1:5" ht="14.4" x14ac:dyDescent="0.3">
      <c r="A24" s="62" t="s">
        <v>42</v>
      </c>
      <c r="B24" s="8">
        <v>1960</v>
      </c>
      <c r="C24" s="9"/>
      <c r="D24" s="67">
        <v>6</v>
      </c>
      <c r="E24" s="43"/>
    </row>
    <row r="25" spans="1:5" ht="15" thickBot="1" x14ac:dyDescent="0.35">
      <c r="A25" s="62" t="s">
        <v>43</v>
      </c>
      <c r="B25" s="8">
        <v>3750.2</v>
      </c>
      <c r="C25" s="9"/>
      <c r="D25" s="67">
        <v>7</v>
      </c>
      <c r="E25" s="43"/>
    </row>
    <row r="26" spans="1:5" ht="15" thickBot="1" x14ac:dyDescent="0.35">
      <c r="A26" s="12" t="s">
        <v>15</v>
      </c>
      <c r="B26" s="17">
        <f>SUM(B23:B25)</f>
        <v>53053.95</v>
      </c>
      <c r="C26" s="13">
        <v>98867.5</v>
      </c>
      <c r="D26" s="68"/>
      <c r="E26" s="44"/>
    </row>
    <row r="27" spans="1:5" ht="14.4" x14ac:dyDescent="0.3">
      <c r="A27" s="62" t="s">
        <v>44</v>
      </c>
      <c r="B27" s="8">
        <v>237520</v>
      </c>
      <c r="C27" s="9">
        <v>13416</v>
      </c>
      <c r="D27" s="67">
        <v>8</v>
      </c>
      <c r="E27" s="43"/>
    </row>
    <row r="28" spans="1:5" ht="14.4" x14ac:dyDescent="0.3">
      <c r="A28" s="63" t="s">
        <v>45</v>
      </c>
      <c r="B28" s="8">
        <v>15000</v>
      </c>
      <c r="C28" s="9"/>
      <c r="D28" s="67">
        <v>9</v>
      </c>
      <c r="E28" s="43"/>
    </row>
    <row r="29" spans="1:5" ht="14.4" x14ac:dyDescent="0.3">
      <c r="A29" s="63" t="s">
        <v>46</v>
      </c>
      <c r="B29" s="8">
        <v>4031.25</v>
      </c>
      <c r="C29" s="9"/>
      <c r="D29" s="67">
        <v>10</v>
      </c>
      <c r="E29" s="43"/>
    </row>
    <row r="30" spans="1:5" ht="15" thickBot="1" x14ac:dyDescent="0.35">
      <c r="A30" s="63" t="s">
        <v>47</v>
      </c>
      <c r="B30" s="8">
        <v>52500</v>
      </c>
      <c r="C30" s="9">
        <v>0</v>
      </c>
      <c r="D30" s="67">
        <v>11</v>
      </c>
      <c r="E30" s="43"/>
    </row>
    <row r="31" spans="1:5" ht="15" thickBot="1" x14ac:dyDescent="0.35">
      <c r="A31" s="12" t="s">
        <v>16</v>
      </c>
      <c r="B31" s="13">
        <f>SUM(B27:B30)</f>
        <v>309051.25</v>
      </c>
      <c r="C31" s="13">
        <f>SUM(C27:C30)</f>
        <v>13416</v>
      </c>
      <c r="D31" s="68"/>
      <c r="E31" s="44"/>
    </row>
    <row r="32" spans="1:5" ht="14.4" x14ac:dyDescent="0.3">
      <c r="A32" s="64" t="s">
        <v>17</v>
      </c>
      <c r="B32" s="19"/>
      <c r="C32" s="19"/>
      <c r="D32" s="69"/>
      <c r="E32" s="46"/>
    </row>
    <row r="33" spans="1:5" ht="14.4" x14ac:dyDescent="0.3">
      <c r="A33" s="58" t="s">
        <v>1</v>
      </c>
      <c r="B33" s="8">
        <v>0</v>
      </c>
      <c r="C33" s="9">
        <v>18000</v>
      </c>
      <c r="D33" s="70" t="s">
        <v>57</v>
      </c>
      <c r="E33" s="43"/>
    </row>
    <row r="34" spans="1:5" ht="15" thickBot="1" x14ac:dyDescent="0.35">
      <c r="A34" s="59" t="s">
        <v>10</v>
      </c>
      <c r="B34" s="8">
        <v>0</v>
      </c>
      <c r="C34" s="9">
        <v>0</v>
      </c>
      <c r="D34" s="67"/>
      <c r="E34" s="43"/>
    </row>
    <row r="35" spans="1:5" ht="15" thickBot="1" x14ac:dyDescent="0.35">
      <c r="A35" s="12" t="s">
        <v>18</v>
      </c>
      <c r="B35" s="13">
        <f>SUM(B33:B34)</f>
        <v>0</v>
      </c>
      <c r="C35" s="13">
        <v>18000</v>
      </c>
      <c r="D35" s="68"/>
      <c r="E35" s="44"/>
    </row>
    <row r="36" spans="1:5" ht="15" thickBot="1" x14ac:dyDescent="0.35">
      <c r="A36" s="12" t="s">
        <v>19</v>
      </c>
      <c r="B36" s="13">
        <f>B21+B26+B31+B35</f>
        <v>366423.74</v>
      </c>
      <c r="C36" s="13">
        <v>119363.28</v>
      </c>
      <c r="D36" s="68"/>
      <c r="E36" s="44"/>
    </row>
    <row r="37" spans="1:5" ht="15" thickBot="1" x14ac:dyDescent="0.35">
      <c r="A37" s="20" t="s">
        <v>33</v>
      </c>
      <c r="B37" s="17">
        <f>B10-B36</f>
        <v>-214964.24</v>
      </c>
      <c r="C37" s="13">
        <v>33716.720000000001</v>
      </c>
      <c r="D37" s="68"/>
      <c r="E37" s="44"/>
    </row>
    <row r="38" spans="1:5" ht="15" thickBot="1" x14ac:dyDescent="0.35">
      <c r="A38" s="21" t="s">
        <v>34</v>
      </c>
      <c r="B38" s="22">
        <v>0</v>
      </c>
      <c r="C38" s="38">
        <v>0</v>
      </c>
      <c r="D38" s="67"/>
      <c r="E38" s="43"/>
    </row>
    <row r="39" spans="1:5" ht="15" thickBot="1" x14ac:dyDescent="0.35">
      <c r="A39" s="23" t="s">
        <v>35</v>
      </c>
      <c r="B39" s="18">
        <f>B37-B38</f>
        <v>-214964.24</v>
      </c>
      <c r="C39" s="39">
        <v>33716.720000000001</v>
      </c>
      <c r="D39" s="68"/>
      <c r="E39" s="44"/>
    </row>
    <row r="40" spans="1:5" ht="15" thickBot="1" x14ac:dyDescent="0.35">
      <c r="A40" s="25"/>
      <c r="B40" s="24"/>
      <c r="C40" s="24"/>
      <c r="D40" s="48"/>
      <c r="E40" s="44"/>
    </row>
    <row r="41" spans="1:5" ht="15" thickBot="1" x14ac:dyDescent="0.35">
      <c r="A41" s="20" t="s">
        <v>20</v>
      </c>
      <c r="B41" s="26"/>
      <c r="C41" s="51">
        <f ca="1">SUM(C41:C44)</f>
        <v>1540</v>
      </c>
      <c r="D41" s="48"/>
      <c r="E41" s="44"/>
    </row>
    <row r="42" spans="1:5" ht="14.4" x14ac:dyDescent="0.3">
      <c r="A42" s="93" t="s">
        <v>26</v>
      </c>
      <c r="B42" s="94"/>
      <c r="C42" s="52">
        <v>170</v>
      </c>
      <c r="D42" s="49"/>
      <c r="E42" s="45"/>
    </row>
    <row r="43" spans="1:5" ht="14.4" x14ac:dyDescent="0.3">
      <c r="A43" s="89" t="s">
        <v>27</v>
      </c>
      <c r="B43" s="90"/>
      <c r="C43" s="53">
        <v>1240</v>
      </c>
      <c r="D43" s="49"/>
      <c r="E43" s="45"/>
    </row>
    <row r="44" spans="1:5" ht="15" thickBot="1" x14ac:dyDescent="0.35">
      <c r="A44" s="91" t="s">
        <v>28</v>
      </c>
      <c r="B44" s="92"/>
      <c r="C44" s="54">
        <v>130</v>
      </c>
      <c r="D44" s="49"/>
      <c r="E44" s="45"/>
    </row>
    <row r="45" spans="1:5" ht="14.4" thickBot="1" x14ac:dyDescent="0.3"/>
    <row r="46" spans="1:5" x14ac:dyDescent="0.25">
      <c r="A46" s="78" t="s">
        <v>59</v>
      </c>
      <c r="B46" s="79"/>
      <c r="C46" s="80"/>
      <c r="E46" s="27"/>
    </row>
    <row r="47" spans="1:5" x14ac:dyDescent="0.25">
      <c r="A47" s="81" t="s">
        <v>60</v>
      </c>
      <c r="B47" s="82"/>
      <c r="C47" s="83"/>
    </row>
    <row r="48" spans="1:5" x14ac:dyDescent="0.25">
      <c r="A48" s="81"/>
      <c r="B48" s="82"/>
      <c r="C48" s="83"/>
    </row>
    <row r="49" spans="1:3" x14ac:dyDescent="0.25">
      <c r="A49" s="81"/>
      <c r="B49" s="82"/>
      <c r="C49" s="83"/>
    </row>
    <row r="50" spans="1:3" ht="14.4" thickBot="1" x14ac:dyDescent="0.3">
      <c r="A50" s="84"/>
      <c r="B50" s="85"/>
      <c r="C50" s="86"/>
    </row>
    <row r="55" spans="1:3" x14ac:dyDescent="0.25">
      <c r="B55" s="3" t="s">
        <v>40</v>
      </c>
    </row>
    <row r="58" spans="1:3" x14ac:dyDescent="0.25">
      <c r="B58" s="3" t="s">
        <v>40</v>
      </c>
    </row>
  </sheetData>
  <mergeCells count="8">
    <mergeCell ref="A46:C46"/>
    <mergeCell ref="A47:C50"/>
    <mergeCell ref="A1:E1"/>
    <mergeCell ref="A43:B43"/>
    <mergeCell ref="A44:B44"/>
    <mergeCell ref="A42:B42"/>
    <mergeCell ref="B2:C2"/>
    <mergeCell ref="D2:E2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B17" sqref="B17"/>
    </sheetView>
  </sheetViews>
  <sheetFormatPr defaultRowHeight="13.2" x14ac:dyDescent="0.25"/>
  <cols>
    <col min="1" max="1" width="38.33203125" customWidth="1"/>
    <col min="2" max="2" width="17.88671875" customWidth="1"/>
    <col min="3" max="3" width="2.5546875" customWidth="1"/>
    <col min="4" max="4" width="18" customWidth="1"/>
    <col min="5" max="5" width="21.109375" customWidth="1"/>
  </cols>
  <sheetData>
    <row r="1" spans="1:8" ht="21" x14ac:dyDescent="0.4">
      <c r="A1" s="99" t="s">
        <v>49</v>
      </c>
      <c r="B1" s="99"/>
      <c r="C1" s="99"/>
      <c r="D1" s="99"/>
    </row>
    <row r="2" spans="1:8" x14ac:dyDescent="0.25">
      <c r="A2" s="1"/>
      <c r="B2" s="1"/>
      <c r="C2" s="1"/>
      <c r="D2" s="1"/>
    </row>
    <row r="3" spans="1:8" ht="18" x14ac:dyDescent="0.35">
      <c r="A3" s="1"/>
      <c r="B3" s="100" t="s">
        <v>21</v>
      </c>
      <c r="C3" s="100"/>
      <c r="D3" s="100"/>
    </row>
    <row r="4" spans="1:8" ht="14.4" x14ac:dyDescent="0.3">
      <c r="A4" s="14"/>
      <c r="B4" s="5">
        <v>2021</v>
      </c>
      <c r="C4" s="4"/>
      <c r="D4" s="5">
        <v>2020</v>
      </c>
    </row>
    <row r="5" spans="1:8" ht="14.4" x14ac:dyDescent="0.3">
      <c r="A5" s="36" t="s">
        <v>51</v>
      </c>
      <c r="B5" s="28">
        <v>42313.4</v>
      </c>
      <c r="C5" s="15"/>
      <c r="D5" s="28">
        <v>70540</v>
      </c>
    </row>
    <row r="6" spans="1:8" ht="14.4" x14ac:dyDescent="0.3">
      <c r="A6" s="36" t="s">
        <v>50</v>
      </c>
      <c r="B6" s="28">
        <v>21717.24</v>
      </c>
      <c r="C6" s="15"/>
      <c r="D6" s="28">
        <v>205378</v>
      </c>
    </row>
    <row r="7" spans="1:8" ht="14.4" x14ac:dyDescent="0.3">
      <c r="A7" s="7" t="s">
        <v>29</v>
      </c>
      <c r="B7" s="8">
        <v>-3080</v>
      </c>
      <c r="C7" s="15"/>
      <c r="D7" s="31"/>
      <c r="E7" s="32"/>
    </row>
    <row r="8" spans="1:8" ht="14.25" customHeight="1" x14ac:dyDescent="0.3">
      <c r="A8" s="7" t="s">
        <v>31</v>
      </c>
      <c r="B8" s="8">
        <v>0</v>
      </c>
      <c r="C8" s="15"/>
      <c r="D8" s="31">
        <v>0</v>
      </c>
    </row>
    <row r="9" spans="1:8" ht="14.4" x14ac:dyDescent="0.3">
      <c r="A9" s="34" t="s">
        <v>38</v>
      </c>
      <c r="B9" s="8">
        <v>3.08</v>
      </c>
      <c r="C9" s="15"/>
      <c r="D9" s="31"/>
      <c r="H9" s="2"/>
    </row>
    <row r="10" spans="1:8" ht="14.4" x14ac:dyDescent="0.3">
      <c r="A10" s="7" t="s">
        <v>22</v>
      </c>
      <c r="B10" s="8">
        <f>SUM(B5:B9)</f>
        <v>60953.72</v>
      </c>
      <c r="C10" s="15"/>
      <c r="D10" s="31">
        <f>SUM(D5:D9)</f>
        <v>275918</v>
      </c>
    </row>
    <row r="11" spans="1:8" ht="13.8" x14ac:dyDescent="0.25">
      <c r="A11" s="29"/>
      <c r="B11" s="29"/>
      <c r="C11" s="29"/>
      <c r="D11" s="29"/>
    </row>
    <row r="12" spans="1:8" ht="14.4" x14ac:dyDescent="0.3">
      <c r="A12" s="29"/>
      <c r="B12" s="101" t="s">
        <v>23</v>
      </c>
      <c r="C12" s="101"/>
      <c r="D12" s="101"/>
    </row>
    <row r="13" spans="1:8" ht="14.4" x14ac:dyDescent="0.3">
      <c r="A13" s="29"/>
      <c r="B13" s="5">
        <v>2021</v>
      </c>
      <c r="C13" s="4"/>
      <c r="D13" s="5">
        <v>2020</v>
      </c>
    </row>
    <row r="14" spans="1:8" ht="14.4" x14ac:dyDescent="0.3">
      <c r="A14" s="36" t="s">
        <v>52</v>
      </c>
      <c r="B14" s="8">
        <v>70539.5</v>
      </c>
      <c r="C14" s="15"/>
      <c r="D14" s="31">
        <v>15015</v>
      </c>
      <c r="G14" s="2"/>
    </row>
    <row r="15" spans="1:8" ht="14.4" x14ac:dyDescent="0.3">
      <c r="A15" s="36" t="s">
        <v>53</v>
      </c>
      <c r="B15" s="8">
        <v>205378.46</v>
      </c>
      <c r="C15" s="15"/>
      <c r="D15" s="31">
        <v>219759</v>
      </c>
    </row>
    <row r="16" spans="1:8" ht="14.4" x14ac:dyDescent="0.3">
      <c r="A16" s="30" t="s">
        <v>36</v>
      </c>
      <c r="B16" s="8">
        <f>'Rengskab 2021'!B39</f>
        <v>-214964.24</v>
      </c>
      <c r="C16" s="15"/>
      <c r="D16" s="31">
        <f>'Rengskab 2021'!$C$39</f>
        <v>33716.720000000001</v>
      </c>
    </row>
    <row r="17" spans="1:5" ht="14.4" x14ac:dyDescent="0.3">
      <c r="A17" s="7" t="s">
        <v>24</v>
      </c>
      <c r="B17" s="8">
        <f>SUM(B14:B16)</f>
        <v>60953.719999999972</v>
      </c>
      <c r="C17" s="15"/>
      <c r="D17" s="31">
        <f>SUM(D14:D16)</f>
        <v>268490.71999999997</v>
      </c>
    </row>
    <row r="18" spans="1:5" ht="13.8" x14ac:dyDescent="0.25">
      <c r="A18" s="3"/>
      <c r="B18" s="3"/>
      <c r="C18" s="3"/>
      <c r="D18" s="3"/>
    </row>
    <row r="19" spans="1:5" ht="14.4" x14ac:dyDescent="0.3">
      <c r="A19" s="71" t="s">
        <v>54</v>
      </c>
      <c r="E19" t="s">
        <v>40</v>
      </c>
    </row>
    <row r="20" spans="1:5" x14ac:dyDescent="0.25">
      <c r="A20" s="102" t="s">
        <v>55</v>
      </c>
      <c r="B20" s="2"/>
    </row>
    <row r="21" spans="1:5" x14ac:dyDescent="0.25">
      <c r="A21" s="103"/>
      <c r="B21" s="2"/>
    </row>
    <row r="22" spans="1:5" x14ac:dyDescent="0.25">
      <c r="A22" s="103"/>
    </row>
    <row r="23" spans="1:5" x14ac:dyDescent="0.25">
      <c r="A23" s="104"/>
    </row>
    <row r="25" spans="1:5" x14ac:dyDescent="0.25">
      <c r="A25" s="75" t="s">
        <v>62</v>
      </c>
      <c r="B25" s="73"/>
      <c r="C25" s="73"/>
      <c r="D25" s="73"/>
    </row>
    <row r="26" spans="1:5" x14ac:dyDescent="0.25">
      <c r="A26" s="32" t="s">
        <v>63</v>
      </c>
      <c r="B26" s="74"/>
      <c r="C26" s="74"/>
      <c r="D26" s="74"/>
    </row>
    <row r="27" spans="1:5" x14ac:dyDescent="0.25">
      <c r="A27" s="72" t="s">
        <v>64</v>
      </c>
      <c r="B27" s="74"/>
      <c r="C27" s="74"/>
      <c r="D27" s="74"/>
    </row>
    <row r="28" spans="1:5" x14ac:dyDescent="0.25">
      <c r="A28" s="72" t="s">
        <v>65</v>
      </c>
      <c r="B28" s="74"/>
      <c r="C28" s="74"/>
      <c r="D28" s="74"/>
    </row>
    <row r="29" spans="1:5" x14ac:dyDescent="0.25">
      <c r="A29" s="72" t="s">
        <v>66</v>
      </c>
      <c r="B29" s="74"/>
      <c r="C29" s="74"/>
      <c r="D29" s="74"/>
    </row>
    <row r="31" spans="1:5" x14ac:dyDescent="0.25">
      <c r="A31" s="75" t="s">
        <v>69</v>
      </c>
    </row>
    <row r="32" spans="1:5" x14ac:dyDescent="0.25">
      <c r="A32" s="32" t="s">
        <v>67</v>
      </c>
      <c r="B32" s="74"/>
      <c r="C32" s="74"/>
      <c r="D32" s="74"/>
    </row>
    <row r="33" spans="1:4" x14ac:dyDescent="0.25">
      <c r="A33" s="32" t="s">
        <v>68</v>
      </c>
      <c r="B33" s="74"/>
      <c r="C33" s="74"/>
      <c r="D33" s="74"/>
    </row>
  </sheetData>
  <mergeCells count="4">
    <mergeCell ref="A1:D1"/>
    <mergeCell ref="B3:D3"/>
    <mergeCell ref="B12:D12"/>
    <mergeCell ref="A20:A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3.2" x14ac:dyDescent="0.25"/>
  <cols>
    <col min="1" max="1" width="82.6640625" customWidth="1"/>
  </cols>
  <sheetData>
    <row r="1" spans="1:1" x14ac:dyDescent="0.25">
      <c r="A1" s="75" t="s">
        <v>37</v>
      </c>
    </row>
    <row r="2" spans="1:1" ht="27" customHeight="1" x14ac:dyDescent="0.25">
      <c r="A2" s="33" t="str">
        <f>'Rengskab 2021'!$A$47</f>
        <v xml:space="preserve">Note 1: Pumpelaug har ikke opkrævet kontingent for 2021 pga velstand. Kontingent opkræves igen i 2022. Bestyrelsen anmoder om at overføre beløbet til driften. </v>
      </c>
    </row>
    <row r="4" spans="1:1" x14ac:dyDescent="0.25">
      <c r="A4" s="75" t="s">
        <v>61</v>
      </c>
    </row>
    <row r="5" spans="1:1" ht="25.5" customHeight="1" x14ac:dyDescent="0.25">
      <c r="A5" t="str">
        <f>Balance!$A$20</f>
        <v>To medlemmer (tidligere) skal have kontingent tilbage = kr.- 3.080
Mangler kr. 3,08 fra udenlandske indbetaling af kontingent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81D7B39B96B4286E431E4525872DD" ma:contentTypeVersion="11" ma:contentTypeDescription="Create a new document." ma:contentTypeScope="" ma:versionID="a238e44dedf8469655f82ed07502a1c1">
  <xsd:schema xmlns:xsd="http://www.w3.org/2001/XMLSchema" xmlns:xs="http://www.w3.org/2001/XMLSchema" xmlns:p="http://schemas.microsoft.com/office/2006/metadata/properties" xmlns:ns3="4a603ca5-e128-4bf1-84ab-377a9d8eb963" targetNamespace="http://schemas.microsoft.com/office/2006/metadata/properties" ma:root="true" ma:fieldsID="338eeb70c1e3d88b09e8ed196985f20c" ns3:_="">
    <xsd:import namespace="4a603ca5-e128-4bf1-84ab-377a9d8eb9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03ca5-e128-4bf1-84ab-377a9d8eb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1E1042-3E88-473A-82DD-5FAAAA05D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603ca5-e128-4bf1-84ab-377a9d8eb9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E12F37-A540-4875-96CB-FEB8C302BA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829996-C72C-4787-B5C9-A9F8387E4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603ca5-e128-4bf1-84ab-377a9d8eb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Rengskab 2021</vt:lpstr>
      <vt:lpstr>Balance</vt:lpstr>
      <vt:lpstr>Noter til regnskab</vt:lpstr>
      <vt:lpstr>'Rengskab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Hallgreen</dc:creator>
  <cp:lastModifiedBy>John Kryger</cp:lastModifiedBy>
  <cp:lastPrinted>2022-06-24T17:55:00Z</cp:lastPrinted>
  <dcterms:created xsi:type="dcterms:W3CDTF">2013-12-30T08:38:50Z</dcterms:created>
  <dcterms:modified xsi:type="dcterms:W3CDTF">2022-06-26T06:07:03Z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0x01010083E81D7B39B96B4286E431E4525872DD</vt:lpwstr>
  </property>
</Properties>
</file>